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EXP-MEMO" sheetId="1" r:id="rId1"/>
  </sheets>
  <externalReferences>
    <externalReference r:id="rId4"/>
    <externalReference r:id="rId5"/>
    <externalReference r:id="rId6"/>
  </externalReferences>
  <definedNames>
    <definedName name="__123Graph_D" hidden="1">'[1]dem18'!#REF!</definedName>
    <definedName name="_rec1">'[2]Dem1'!#REF!</definedName>
    <definedName name="ahcap">'[3]dem2'!$D$577:$L$577</definedName>
    <definedName name="censusrec">'[2]Dem1'!$D$273:$L$273</definedName>
    <definedName name="charged">'[2]Dem1'!$E$7:$G$7</definedName>
    <definedName name="da">'[2]Dem1'!$D$137:$L$137</definedName>
    <definedName name="ee">'[2]Dem1'!$D$407:$L$407</definedName>
    <definedName name="fishcap">'[3]dem2'!$D$588:$L$588</definedName>
    <definedName name="Fishrev">'[3]dem2'!$D$506:$L$506</definedName>
    <definedName name="fwl">'[2]Dem1'!$D$355:$L$355</definedName>
    <definedName name="fwlcap">'[2]Dem1'!$D$435:$L$435</definedName>
    <definedName name="fwlrec">'[2]Dem1'!$D$441:$L$441</definedName>
    <definedName name="housing">#REF!</definedName>
    <definedName name="housingcap">#REF!</definedName>
    <definedName name="justice">'[2]Dem1'!$D$109:$L$109</definedName>
    <definedName name="justicerec">#REF!</definedName>
    <definedName name="lr">'[2]Dem1'!$D$64:$L$64</definedName>
    <definedName name="lrrec">'[2]Dem1'!#REF!</definedName>
    <definedName name="nc">'[2]Dem1'!$D$233:$L$233</definedName>
    <definedName name="ncfund">'[2]Dem1'!#REF!</definedName>
    <definedName name="ncrec">'[2]Dem1'!$D$270:$L$270</definedName>
    <definedName name="ncrec1">'[2]Dem1'!#REF!</definedName>
    <definedName name="np">'[2]Dem1'!$K$437</definedName>
    <definedName name="Nutrition">'[3]dem2'!$D$317:$L$317</definedName>
    <definedName name="oges">#REF!</definedName>
    <definedName name="pension">'[2]Dem1'!$D$120:$L$120</definedName>
    <definedName name="Print_Area_MI" localSheetId="0">'EXP-MEMO'!$A$1:$F$104</definedName>
    <definedName name="_xlnm.Print_Titles" localSheetId="0">'EXP-MEMO'!$8:$11</definedName>
    <definedName name="pw">#REF!</definedName>
    <definedName name="pwcap">'[2]Dem1'!#REF!</definedName>
    <definedName name="rec">'[2]Dem1'!#REF!</definedName>
    <definedName name="reform">'[2]Dem1'!$D$251:$L$251</definedName>
    <definedName name="scst">'[3]dem2'!$D$161:$L$161</definedName>
    <definedName name="sgs">'[2]Dem1'!#REF!</definedName>
    <definedName name="SocialSecurity">'[3]dem2'!$D$291:$L$291</definedName>
    <definedName name="socialwelfare">'[3]dem2'!$D$358:$L$358</definedName>
    <definedName name="spfrd">'[2]Dem1'!$D$369:$L$369</definedName>
    <definedName name="sss">'[2]Dem1'!#REF!</definedName>
    <definedName name="swc">'[2]Dem1'!$D$82:$L$82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'[3]dem2'!$D$350:$L$350</definedName>
    <definedName name="Z_239EE218_578E_4317_BEED_14D5D7089E27_.wvu.PrintArea" localSheetId="0" hidden="1">'EXP-MEMO'!$A$1:$F$101</definedName>
    <definedName name="Z_302A3EA3_AE96_11D5_A646_0050BA3D7AFD_.wvu.PrintArea" localSheetId="0" hidden="1">'EXP-MEMO'!$A$1:$F$101</definedName>
    <definedName name="Z_7DB28DCE_97DD_4F6D_93F7_C8A48D05C8DC_.wvu.PrintArea" localSheetId="0" hidden="1">'EXP-MEMO'!#REF!</definedName>
    <definedName name="Z_7DB28DCE_97DD_4F6D_93F7_C8A48D05C8DC_.wvu.Rows" localSheetId="0" hidden="1">'EXP-MEMO'!#REF!</definedName>
    <definedName name="Z_F8ADACC1_164E_11D6_B603_000021DAEEA2_.wvu.PrintArea" localSheetId="0" hidden="1">'EXP-MEMO'!$A$1:$F$101</definedName>
  </definedNames>
  <calcPr fullCalcOnLoad="1"/>
</workbook>
</file>

<file path=xl/sharedStrings.xml><?xml version="1.0" encoding="utf-8"?>
<sst xmlns="http://schemas.openxmlformats.org/spreadsheetml/2006/main" count="144" uniqueCount="114">
  <si>
    <t xml:space="preserve">Actual </t>
  </si>
  <si>
    <t xml:space="preserve">Budget </t>
  </si>
  <si>
    <t>Revised</t>
  </si>
  <si>
    <t>Particulars</t>
  </si>
  <si>
    <t>Estimate</t>
  </si>
  <si>
    <t>2010-11</t>
  </si>
  <si>
    <t>2011-12</t>
  </si>
  <si>
    <t>2012-13</t>
  </si>
  <si>
    <t>SIKKIM BUDGET 2012-13</t>
  </si>
  <si>
    <t>SOCIAL SERVICES</t>
  </si>
  <si>
    <t>Labour and Labour Welfare</t>
  </si>
  <si>
    <t>GENERAL SERVICES</t>
  </si>
  <si>
    <t>CONSOLIDATED FUND</t>
  </si>
  <si>
    <t xml:space="preserve">              The position of the Consolidated Fund of the State on the basis of (a) accounts for the year 2010-11 (b) Budget  Estimate/Revised Estimate for the year 2011-12 and (c) Budget Estimates for the year 2012-13 is summarised below :</t>
  </si>
  <si>
    <t>In Thousands of Rupees</t>
  </si>
  <si>
    <t>CONSOLIDATED  FUND</t>
  </si>
  <si>
    <t>REVENUE RECEIPTS</t>
  </si>
  <si>
    <t>A.</t>
  </si>
  <si>
    <t>TAX REVENUE</t>
  </si>
  <si>
    <t>(a)</t>
  </si>
  <si>
    <t>Taxes on Income &amp; Expenditure</t>
  </si>
  <si>
    <t>(b)</t>
  </si>
  <si>
    <t xml:space="preserve">Taxes on property &amp; Capital </t>
  </si>
  <si>
    <t>Transactions</t>
  </si>
  <si>
    <t>(c )</t>
  </si>
  <si>
    <t>Taxes on Commodities &amp; 
Services</t>
  </si>
  <si>
    <t xml:space="preserve">                   TOTAL A -TAX REVENUE</t>
  </si>
  <si>
    <t>B.</t>
  </si>
  <si>
    <t>NON - TAX REVENUE</t>
  </si>
  <si>
    <t>Interest Receipts, Dividends &amp; Profits</t>
  </si>
  <si>
    <t>(c)</t>
  </si>
  <si>
    <t>Other Non-Tax-Revenue</t>
  </si>
  <si>
    <t>(i)</t>
  </si>
  <si>
    <t>General Services</t>
  </si>
  <si>
    <t>(ii)</t>
  </si>
  <si>
    <t>Social Services</t>
  </si>
  <si>
    <t>(iii)</t>
  </si>
  <si>
    <t>Economic Services</t>
  </si>
  <si>
    <t>Total-Other Non-Tax Revenue</t>
  </si>
  <si>
    <t xml:space="preserve">               TOTAL B-NON-TAX REVENUE</t>
  </si>
  <si>
    <t>C.</t>
  </si>
  <si>
    <t>GRANTS-IN-AID &amp; CONTRIBUTIONS</t>
  </si>
  <si>
    <t>Grants-in-aid from Central Govt</t>
  </si>
  <si>
    <t>TOTAL C - GRANTS-IN-AID &amp; CONTRIBUTIONS</t>
  </si>
  <si>
    <t xml:space="preserve">                   TOTAL-REVENUE RECEIPTS</t>
  </si>
  <si>
    <t>CAPITAL RECEIPTS</t>
  </si>
  <si>
    <t>Miscellaneous Capital Receipt</t>
  </si>
  <si>
    <t>Internal Debt of the State 
Government</t>
  </si>
  <si>
    <t>Loans &amp; Advances from the -</t>
  </si>
  <si>
    <t>Central Government</t>
  </si>
  <si>
    <t>Recovery of Loans &amp; Advances -</t>
  </si>
  <si>
    <t>given by the State Government</t>
  </si>
  <si>
    <t xml:space="preserve">                   TOTAL-CAPITAL RECEIPTS</t>
  </si>
  <si>
    <t>TOTAL RECEIPTS - CONSOLIDATED FUND</t>
  </si>
  <si>
    <t>EXPENDITURE  MET  FROM  REVENUE</t>
  </si>
  <si>
    <t>Organs of State</t>
  </si>
  <si>
    <t>Fiscal Services</t>
  </si>
  <si>
    <t>Collection of Taxes on Income  &amp;  Expenditure</t>
  </si>
  <si>
    <t xml:space="preserve">Collection of Taxes on Property </t>
  </si>
  <si>
    <t>and Capital Transactions</t>
  </si>
  <si>
    <t>Collection of Taxes on Commodities &amp; Services</t>
  </si>
  <si>
    <t xml:space="preserve">     TOTAL (b) - Fiscal Services</t>
  </si>
  <si>
    <t>Interest payments &amp; servicing of Debt</t>
  </si>
  <si>
    <t>(d)</t>
  </si>
  <si>
    <t>Administrative Services</t>
  </si>
  <si>
    <t>(e)</t>
  </si>
  <si>
    <t>Pension and Miscellaneous General Services</t>
  </si>
  <si>
    <t xml:space="preserve">                TOTAL -A GENERAL SERVICES</t>
  </si>
  <si>
    <t>B</t>
  </si>
  <si>
    <t>Education, Sports, Art &amp; Culture</t>
  </si>
  <si>
    <t>Health and Family Welfare</t>
  </si>
  <si>
    <t>Water Supply, Sanitation, Housing and Urban Development</t>
  </si>
  <si>
    <t>Information &amp; Publicity</t>
  </si>
  <si>
    <t>Welfare of Schedule Castes/
Tribesand Other Backward Classes</t>
  </si>
  <si>
    <t>(f)</t>
  </si>
  <si>
    <t>(g)</t>
  </si>
  <si>
    <t>Social Welfare &amp; Nutrition</t>
  </si>
  <si>
    <t>(h)</t>
  </si>
  <si>
    <t>Others</t>
  </si>
  <si>
    <t xml:space="preserve">             TOTAL - B  SOCIAL SERVICES</t>
  </si>
  <si>
    <t>C</t>
  </si>
  <si>
    <t>ECONOMIC SERVICES</t>
  </si>
  <si>
    <t>Agriculture &amp; Allied Activities</t>
  </si>
  <si>
    <t>Rural Development</t>
  </si>
  <si>
    <t>Special Area Programme</t>
  </si>
  <si>
    <t>Irrigation &amp; Flood Control</t>
  </si>
  <si>
    <t>Energy</t>
  </si>
  <si>
    <t>Industry &amp; Minerals</t>
  </si>
  <si>
    <t>Transport</t>
  </si>
  <si>
    <t>Science Technology &amp; 
Environment</t>
  </si>
  <si>
    <t>(j)</t>
  </si>
  <si>
    <t>General Economic Services</t>
  </si>
  <si>
    <t xml:space="preserve">                    TOTAL-C ECONOMIC SERVICES</t>
  </si>
  <si>
    <t>D</t>
  </si>
  <si>
    <t>GRANTS-IN-AID AND CONTRIBUTIONS</t>
  </si>
  <si>
    <t xml:space="preserve">  TOTAL-REVENUE EXPENDITURE</t>
  </si>
  <si>
    <t xml:space="preserve">  DISBURSEMENT  ON  CAPITAL  ACCOUNTS</t>
  </si>
  <si>
    <t>A</t>
  </si>
  <si>
    <t>Capital account of General 
Services</t>
  </si>
  <si>
    <t>Capital account of Social Services</t>
  </si>
  <si>
    <t>Capital account of Economic Services</t>
  </si>
  <si>
    <t>TOTAL-CAPITAL EXPENDITURE</t>
  </si>
  <si>
    <t>E</t>
  </si>
  <si>
    <t>PUBLIC DEBT</t>
  </si>
  <si>
    <t>Internal debt of State Government</t>
  </si>
  <si>
    <t>Loans and Advances from the Central Government</t>
  </si>
  <si>
    <t xml:space="preserve">   TOTAL-E PUBLIC DEBT</t>
  </si>
  <si>
    <t xml:space="preserve">F </t>
  </si>
  <si>
    <t>LOANS AND ADVANCES</t>
  </si>
  <si>
    <t xml:space="preserve">H </t>
  </si>
  <si>
    <t xml:space="preserve">TRANSFER TO CONTIN-
GENCY </t>
  </si>
  <si>
    <t>-</t>
  </si>
  <si>
    <t>TOTAL EXPENDITURE MET FROM CONSOLIDATED FUND</t>
  </si>
  <si>
    <t xml:space="preserve">             The details of the  Actuals  2010-11, Budget / Revised  Estimate for 2011-12 and the Budget Estimate  for  2012-13 under the   respective  Sectors and the Major Heads have been given in the Annual Financial Statement, the Estimate of Receipts and the Demands for Grants. 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</si>
</sst>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k_r_-;\-* #,##0.00\ _k_r_-;_-* &quot;-&quot;??\ _k_r_-;_-@_-"/>
    <numFmt numFmtId="173" formatCode="\(#\)"/>
  </numFmts>
  <fonts count="40">
    <font>
      <sz val="10"/>
      <name val="Courie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2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42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73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55" applyNumberFormat="1" applyFont="1" applyFill="1" applyBorder="1" applyAlignment="1" applyProtection="1">
      <alignment horizontal="left" vertical="center" wrapText="1"/>
      <protection/>
    </xf>
    <xf numFmtId="172" fontId="3" fillId="0" borderId="0" xfId="42" applyFont="1" applyFill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3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fill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justify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CEIP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64"/>
  <sheetViews>
    <sheetView tabSelected="1" view="pageBreakPreview" zoomScaleSheetLayoutView="100" zoomScalePageLayoutView="0" workbookViewId="0" topLeftCell="A10">
      <selection activeCell="C27" sqref="C27"/>
    </sheetView>
  </sheetViews>
  <sheetFormatPr defaultColWidth="9.625" defaultRowHeight="12.75"/>
  <cols>
    <col min="1" max="1" width="8.875" style="10" customWidth="1"/>
    <col min="2" max="2" width="30.625" style="10" customWidth="1"/>
    <col min="3" max="6" width="10.625" style="10" customWidth="1"/>
    <col min="7" max="7" width="9.875" style="10" bestFit="1" customWidth="1"/>
    <col min="8" max="16384" width="9.625" style="10" customWidth="1"/>
  </cols>
  <sheetData>
    <row r="1" spans="1:8" s="1" customFormat="1" ht="15">
      <c r="A1" s="24"/>
      <c r="B1" s="24"/>
      <c r="C1" s="33"/>
      <c r="D1" s="4"/>
      <c r="E1" s="12"/>
      <c r="F1" s="12"/>
      <c r="G1" s="10"/>
      <c r="H1" s="10"/>
    </row>
    <row r="2" spans="1:8" s="1" customFormat="1" ht="21" customHeight="1" thickBot="1">
      <c r="A2" s="65" t="s">
        <v>8</v>
      </c>
      <c r="B2" s="65"/>
      <c r="C2" s="65"/>
      <c r="D2" s="65"/>
      <c r="E2" s="65"/>
      <c r="F2" s="65"/>
      <c r="G2" s="10"/>
      <c r="H2" s="10"/>
    </row>
    <row r="3" spans="1:8" s="1" customFormat="1" ht="15.75" thickTop="1">
      <c r="A3" s="66" t="s">
        <v>12</v>
      </c>
      <c r="B3" s="66"/>
      <c r="C3" s="66"/>
      <c r="D3" s="66"/>
      <c r="E3" s="66"/>
      <c r="F3" s="66"/>
      <c r="G3" s="10"/>
      <c r="H3" s="10"/>
    </row>
    <row r="4" spans="1:8" s="1" customFormat="1" ht="7.5" customHeight="1">
      <c r="A4" s="9"/>
      <c r="B4" s="9"/>
      <c r="C4" s="9"/>
      <c r="D4" s="9"/>
      <c r="E4" s="9"/>
      <c r="F4" s="9"/>
      <c r="G4" s="10"/>
      <c r="H4" s="10"/>
    </row>
    <row r="5" spans="1:8" s="1" customFormat="1" ht="15">
      <c r="A5" s="68" t="s">
        <v>13</v>
      </c>
      <c r="B5" s="68"/>
      <c r="C5" s="68"/>
      <c r="D5" s="68"/>
      <c r="E5" s="68"/>
      <c r="F5" s="68"/>
      <c r="G5" s="10"/>
      <c r="H5" s="10"/>
    </row>
    <row r="6" spans="1:8" s="1" customFormat="1" ht="15">
      <c r="A6" s="68"/>
      <c r="B6" s="68"/>
      <c r="C6" s="68"/>
      <c r="D6" s="68"/>
      <c r="E6" s="68"/>
      <c r="F6" s="68"/>
      <c r="G6" s="10"/>
      <c r="H6" s="10"/>
    </row>
    <row r="7" spans="1:8" s="1" customFormat="1" ht="21" customHeight="1">
      <c r="A7" s="68"/>
      <c r="B7" s="68"/>
      <c r="C7" s="68"/>
      <c r="D7" s="68"/>
      <c r="E7" s="68"/>
      <c r="F7" s="68"/>
      <c r="G7" s="10"/>
      <c r="H7" s="10"/>
    </row>
    <row r="8" spans="1:8" s="1" customFormat="1" ht="15.75" thickBot="1">
      <c r="A8" s="11"/>
      <c r="B8" s="11"/>
      <c r="C8" s="11"/>
      <c r="D8" s="11"/>
      <c r="E8" s="11"/>
      <c r="F8" s="35" t="s">
        <v>14</v>
      </c>
      <c r="G8" s="10"/>
      <c r="H8" s="10"/>
    </row>
    <row r="9" spans="1:8" s="1" customFormat="1" ht="15.75" thickTop="1">
      <c r="A9" s="12"/>
      <c r="B9" s="12"/>
      <c r="C9" s="16"/>
      <c r="D9" s="16" t="s">
        <v>1</v>
      </c>
      <c r="E9" s="16" t="s">
        <v>2</v>
      </c>
      <c r="F9" s="16" t="s">
        <v>1</v>
      </c>
      <c r="G9" s="10"/>
      <c r="H9" s="10"/>
    </row>
    <row r="10" spans="1:8" s="1" customFormat="1" ht="15">
      <c r="A10" s="12"/>
      <c r="B10" s="14" t="s">
        <v>3</v>
      </c>
      <c r="C10" s="16" t="s">
        <v>0</v>
      </c>
      <c r="D10" s="16" t="s">
        <v>4</v>
      </c>
      <c r="E10" s="16" t="s">
        <v>4</v>
      </c>
      <c r="F10" s="16" t="s">
        <v>4</v>
      </c>
      <c r="G10" s="10"/>
      <c r="H10" s="10"/>
    </row>
    <row r="11" spans="1:8" s="1" customFormat="1" ht="15.75" thickBot="1">
      <c r="A11" s="11"/>
      <c r="B11" s="11"/>
      <c r="C11" s="15" t="s">
        <v>5</v>
      </c>
      <c r="D11" s="15" t="s">
        <v>6</v>
      </c>
      <c r="E11" s="15" t="s">
        <v>6</v>
      </c>
      <c r="F11" s="15" t="s">
        <v>7</v>
      </c>
      <c r="G11" s="10"/>
      <c r="H11" s="10"/>
    </row>
    <row r="12" spans="1:8" s="1" customFormat="1" ht="7.5" customHeight="1" thickTop="1">
      <c r="A12" s="12"/>
      <c r="B12" s="12"/>
      <c r="C12" s="16"/>
      <c r="D12" s="16"/>
      <c r="E12" s="16"/>
      <c r="F12" s="16"/>
      <c r="G12" s="10"/>
      <c r="H12" s="10"/>
    </row>
    <row r="13" spans="1:8" s="1" customFormat="1" ht="15">
      <c r="A13" s="69" t="s">
        <v>15</v>
      </c>
      <c r="B13" s="69"/>
      <c r="C13" s="69"/>
      <c r="D13" s="69"/>
      <c r="E13" s="69"/>
      <c r="F13" s="69"/>
      <c r="G13" s="10"/>
      <c r="H13" s="10"/>
    </row>
    <row r="14" spans="1:8" s="1" customFormat="1" ht="7.5" customHeight="1">
      <c r="A14" s="5"/>
      <c r="B14" s="5"/>
      <c r="C14" s="5"/>
      <c r="D14" s="5"/>
      <c r="E14" s="5"/>
      <c r="F14" s="5"/>
      <c r="G14" s="10"/>
      <c r="H14" s="10"/>
    </row>
    <row r="15" spans="1:8" s="1" customFormat="1" ht="15">
      <c r="A15" s="61" t="s">
        <v>16</v>
      </c>
      <c r="B15" s="61"/>
      <c r="C15" s="61"/>
      <c r="D15" s="61"/>
      <c r="E15" s="61"/>
      <c r="F15" s="61"/>
      <c r="G15" s="10"/>
      <c r="H15" s="10"/>
    </row>
    <row r="16" spans="1:8" s="1" customFormat="1" ht="15">
      <c r="A16" s="5" t="s">
        <v>17</v>
      </c>
      <c r="B16" s="7" t="s">
        <v>18</v>
      </c>
      <c r="C16" s="9"/>
      <c r="D16" s="9"/>
      <c r="E16" s="9"/>
      <c r="F16" s="9"/>
      <c r="G16" s="10"/>
      <c r="H16" s="10"/>
    </row>
    <row r="17" spans="1:8" s="1" customFormat="1" ht="15">
      <c r="A17" s="17" t="s">
        <v>19</v>
      </c>
      <c r="B17" s="14" t="s">
        <v>20</v>
      </c>
      <c r="C17" s="21">
        <v>3185479</v>
      </c>
      <c r="D17" s="21">
        <v>3821100</v>
      </c>
      <c r="E17" s="21">
        <v>3677600</v>
      </c>
      <c r="F17" s="21">
        <v>4127350</v>
      </c>
      <c r="G17" s="10"/>
      <c r="H17" s="10"/>
    </row>
    <row r="18" spans="1:8" s="1" customFormat="1" ht="15">
      <c r="A18" s="17" t="s">
        <v>21</v>
      </c>
      <c r="B18" s="14" t="s">
        <v>22</v>
      </c>
      <c r="C18" s="9"/>
      <c r="D18" s="9"/>
      <c r="E18" s="9"/>
      <c r="F18" s="9"/>
      <c r="G18" s="10"/>
      <c r="H18" s="10"/>
    </row>
    <row r="19" spans="1:8" s="1" customFormat="1" ht="15">
      <c r="A19" s="17"/>
      <c r="B19" s="14" t="s">
        <v>23</v>
      </c>
      <c r="C19" s="21">
        <v>134532</v>
      </c>
      <c r="D19" s="21">
        <v>75600</v>
      </c>
      <c r="E19" s="21">
        <v>80100</v>
      </c>
      <c r="F19" s="21">
        <v>139020</v>
      </c>
      <c r="G19" s="10"/>
      <c r="H19" s="10"/>
    </row>
    <row r="20" spans="1:8" s="1" customFormat="1" ht="30">
      <c r="A20" s="17" t="s">
        <v>24</v>
      </c>
      <c r="B20" s="36" t="s">
        <v>25</v>
      </c>
      <c r="C20" s="21">
        <v>4725278</v>
      </c>
      <c r="D20" s="21">
        <v>5101300</v>
      </c>
      <c r="E20" s="21">
        <v>4877300</v>
      </c>
      <c r="F20" s="21">
        <v>6498511</v>
      </c>
      <c r="G20" s="10"/>
      <c r="H20" s="10"/>
    </row>
    <row r="21" spans="1:8" s="1" customFormat="1" ht="15">
      <c r="A21" s="62" t="s">
        <v>26</v>
      </c>
      <c r="B21" s="62"/>
      <c r="C21" s="30">
        <f>SUM(C17:C20)</f>
        <v>8045289</v>
      </c>
      <c r="D21" s="30">
        <f>SUM(D17:D20)</f>
        <v>8998000</v>
      </c>
      <c r="E21" s="30">
        <f>SUM(E17:E20)</f>
        <v>8635000</v>
      </c>
      <c r="F21" s="30">
        <f>SUM(F17:F20)</f>
        <v>10764881</v>
      </c>
      <c r="G21" s="10"/>
      <c r="H21" s="10"/>
    </row>
    <row r="22" spans="1:8" s="1" customFormat="1" ht="15">
      <c r="A22" s="9"/>
      <c r="B22" s="7"/>
      <c r="C22" s="4"/>
      <c r="D22" s="4"/>
      <c r="E22" s="4"/>
      <c r="F22" s="4"/>
      <c r="G22" s="10"/>
      <c r="H22" s="10"/>
    </row>
    <row r="23" spans="1:8" s="1" customFormat="1" ht="15">
      <c r="A23" s="5" t="s">
        <v>27</v>
      </c>
      <c r="B23" s="7" t="s">
        <v>28</v>
      </c>
      <c r="C23" s="9"/>
      <c r="D23" s="9"/>
      <c r="E23" s="9"/>
      <c r="F23" s="9"/>
      <c r="G23" s="10"/>
      <c r="H23" s="10"/>
    </row>
    <row r="24" spans="1:8" s="1" customFormat="1" ht="15">
      <c r="A24" s="17" t="s">
        <v>21</v>
      </c>
      <c r="B24" s="36" t="s">
        <v>29</v>
      </c>
      <c r="C24" s="31">
        <v>305111</v>
      </c>
      <c r="D24" s="31">
        <v>151750</v>
      </c>
      <c r="E24" s="31">
        <v>290760</v>
      </c>
      <c r="F24" s="31">
        <v>214000</v>
      </c>
      <c r="G24" s="10"/>
      <c r="H24" s="10"/>
    </row>
    <row r="25" spans="1:8" s="1" customFormat="1" ht="15">
      <c r="A25" s="17" t="s">
        <v>30</v>
      </c>
      <c r="B25" s="14" t="s">
        <v>31</v>
      </c>
      <c r="C25" s="9"/>
      <c r="D25" s="9"/>
      <c r="E25" s="9"/>
      <c r="F25" s="9"/>
      <c r="G25" s="10"/>
      <c r="H25" s="10"/>
    </row>
    <row r="26" spans="1:8" s="1" customFormat="1" ht="15">
      <c r="A26" s="37" t="s">
        <v>32</v>
      </c>
      <c r="B26" s="14" t="s">
        <v>33</v>
      </c>
      <c r="C26" s="31">
        <v>9649810</v>
      </c>
      <c r="D26" s="31">
        <v>10627613</v>
      </c>
      <c r="E26" s="31">
        <v>10386140</v>
      </c>
      <c r="F26" s="31">
        <v>8398912</v>
      </c>
      <c r="G26" s="10"/>
      <c r="H26" s="10"/>
    </row>
    <row r="27" spans="1:8" s="1" customFormat="1" ht="15">
      <c r="A27" s="38" t="s">
        <v>34</v>
      </c>
      <c r="B27" s="14" t="s">
        <v>35</v>
      </c>
      <c r="C27" s="31">
        <v>83322</v>
      </c>
      <c r="D27" s="31">
        <v>68267</v>
      </c>
      <c r="E27" s="31">
        <v>81443</v>
      </c>
      <c r="F27" s="31">
        <v>87019</v>
      </c>
      <c r="G27" s="10"/>
      <c r="H27" s="10"/>
    </row>
    <row r="28" spans="1:8" s="1" customFormat="1" ht="15">
      <c r="A28" s="38" t="s">
        <v>36</v>
      </c>
      <c r="B28" s="14" t="s">
        <v>37</v>
      </c>
      <c r="C28" s="20">
        <v>1339300</v>
      </c>
      <c r="D28" s="20">
        <v>1967776</v>
      </c>
      <c r="E28" s="20">
        <v>1213520</v>
      </c>
      <c r="F28" s="20">
        <v>1555089</v>
      </c>
      <c r="G28" s="10"/>
      <c r="H28" s="10"/>
    </row>
    <row r="29" spans="1:8" s="1" customFormat="1" ht="15">
      <c r="A29" s="9"/>
      <c r="B29" s="39" t="s">
        <v>38</v>
      </c>
      <c r="C29" s="27">
        <f>SUM(C26:C28)</f>
        <v>11072432</v>
      </c>
      <c r="D29" s="27">
        <f>SUM(D26:D28)</f>
        <v>12663656</v>
      </c>
      <c r="E29" s="27">
        <f>SUM(E26:E28)</f>
        <v>11681103</v>
      </c>
      <c r="F29" s="27">
        <f>SUM(F26:F28)</f>
        <v>10041020</v>
      </c>
      <c r="G29" s="10"/>
      <c r="H29" s="10"/>
    </row>
    <row r="30" spans="1:6" ht="15">
      <c r="A30" s="62" t="s">
        <v>39</v>
      </c>
      <c r="B30" s="62"/>
      <c r="C30" s="27">
        <f>C29+C24</f>
        <v>11377543</v>
      </c>
      <c r="D30" s="27">
        <f>D29+D24</f>
        <v>12815406</v>
      </c>
      <c r="E30" s="27">
        <f>E29+E24</f>
        <v>11971863</v>
      </c>
      <c r="F30" s="27">
        <f>F29+F24</f>
        <v>10255020</v>
      </c>
    </row>
    <row r="31" spans="1:6" ht="10.5" customHeight="1">
      <c r="A31" s="8"/>
      <c r="B31" s="7"/>
      <c r="C31" s="4"/>
      <c r="D31" s="4"/>
      <c r="E31" s="4"/>
      <c r="F31" s="4"/>
    </row>
    <row r="32" spans="1:6" ht="17.25" customHeight="1">
      <c r="A32" s="5" t="s">
        <v>40</v>
      </c>
      <c r="B32" s="7" t="s">
        <v>41</v>
      </c>
      <c r="C32" s="9"/>
      <c r="D32" s="9"/>
      <c r="E32" s="9"/>
      <c r="F32" s="9"/>
    </row>
    <row r="33" spans="1:6" ht="18.75" customHeight="1">
      <c r="A33" s="9"/>
      <c r="B33" s="14" t="s">
        <v>42</v>
      </c>
      <c r="C33" s="31">
        <v>11050241</v>
      </c>
      <c r="D33" s="31">
        <v>20046626</v>
      </c>
      <c r="E33" s="31">
        <v>23239519</v>
      </c>
      <c r="F33" s="31">
        <v>26909184</v>
      </c>
    </row>
    <row r="34" spans="1:6" s="40" customFormat="1" ht="36" customHeight="1">
      <c r="A34" s="63" t="s">
        <v>43</v>
      </c>
      <c r="B34" s="63"/>
      <c r="C34" s="30">
        <f>SUM(C33:C33)</f>
        <v>11050241</v>
      </c>
      <c r="D34" s="30">
        <f>SUM(D33:D33)</f>
        <v>20046626</v>
      </c>
      <c r="E34" s="30">
        <f>SUM(E33:E33)</f>
        <v>23239519</v>
      </c>
      <c r="F34" s="30">
        <f>SUM(F33:F33)</f>
        <v>26909184</v>
      </c>
    </row>
    <row r="35" spans="1:6" s="40" customFormat="1" ht="15" thickBot="1">
      <c r="A35" s="70" t="s">
        <v>44</v>
      </c>
      <c r="B35" s="70"/>
      <c r="C35" s="26">
        <f>C34+C30+C21</f>
        <v>30473073</v>
      </c>
      <c r="D35" s="26">
        <f>D34+D30+D21</f>
        <v>41860032</v>
      </c>
      <c r="E35" s="26">
        <f>E34+E30+E21</f>
        <v>43846382</v>
      </c>
      <c r="F35" s="26">
        <f>F34+F30+F21</f>
        <v>47929085</v>
      </c>
    </row>
    <row r="36" spans="1:6" ht="15.75" thickTop="1">
      <c r="A36" s="61" t="s">
        <v>45</v>
      </c>
      <c r="B36" s="61"/>
      <c r="C36" s="61"/>
      <c r="D36" s="61"/>
      <c r="E36" s="61"/>
      <c r="F36" s="61"/>
    </row>
    <row r="37" spans="1:6" ht="15">
      <c r="A37" s="41"/>
      <c r="B37" s="42" t="s">
        <v>46</v>
      </c>
      <c r="C37" s="43">
        <v>0</v>
      </c>
      <c r="D37" s="43">
        <v>0</v>
      </c>
      <c r="E37" s="13">
        <v>422500</v>
      </c>
      <c r="F37" s="43">
        <v>0</v>
      </c>
    </row>
    <row r="38" spans="1:6" ht="30">
      <c r="A38" s="9"/>
      <c r="B38" s="36" t="s">
        <v>47</v>
      </c>
      <c r="C38" s="31">
        <v>949628</v>
      </c>
      <c r="D38" s="31">
        <v>1518170</v>
      </c>
      <c r="E38" s="31">
        <v>1502700</v>
      </c>
      <c r="F38" s="31">
        <v>2322622</v>
      </c>
    </row>
    <row r="39" spans="1:6" ht="15">
      <c r="A39" s="9"/>
      <c r="B39" s="14" t="s">
        <v>48</v>
      </c>
      <c r="C39" s="9"/>
      <c r="D39" s="9"/>
      <c r="E39" s="9"/>
      <c r="F39" s="9"/>
    </row>
    <row r="40" spans="1:6" ht="15">
      <c r="A40" s="9"/>
      <c r="B40" s="14" t="s">
        <v>49</v>
      </c>
      <c r="C40" s="31">
        <v>707</v>
      </c>
      <c r="D40" s="31">
        <v>106001</v>
      </c>
      <c r="E40" s="31">
        <v>106000</v>
      </c>
      <c r="F40" s="31">
        <v>145000</v>
      </c>
    </row>
    <row r="41" spans="1:6" ht="15">
      <c r="A41" s="9"/>
      <c r="B41" s="14" t="s">
        <v>50</v>
      </c>
      <c r="C41" s="9"/>
      <c r="D41" s="9"/>
      <c r="E41" s="9"/>
      <c r="F41" s="9"/>
    </row>
    <row r="42" spans="1:6" ht="15">
      <c r="A42" s="9"/>
      <c r="B42" s="14" t="s">
        <v>51</v>
      </c>
      <c r="C42" s="20">
        <v>7889</v>
      </c>
      <c r="D42" s="20">
        <v>7999</v>
      </c>
      <c r="E42" s="20">
        <v>7999</v>
      </c>
      <c r="F42" s="20">
        <v>7999</v>
      </c>
    </row>
    <row r="43" spans="1:6" s="40" customFormat="1" ht="14.25">
      <c r="A43" s="62" t="s">
        <v>52</v>
      </c>
      <c r="B43" s="62"/>
      <c r="C43" s="44">
        <f>SUM(C37:C42)</f>
        <v>958224</v>
      </c>
      <c r="D43" s="44">
        <f>SUM(D37:D42)</f>
        <v>1632170</v>
      </c>
      <c r="E43" s="44">
        <f>SUM(E37:E42)</f>
        <v>2039199</v>
      </c>
      <c r="F43" s="44">
        <f>SUM(F37:F42)</f>
        <v>2475621</v>
      </c>
    </row>
    <row r="44" spans="1:6" s="40" customFormat="1" ht="32.25" customHeight="1">
      <c r="A44" s="63" t="s">
        <v>53</v>
      </c>
      <c r="B44" s="63"/>
      <c r="C44" s="30">
        <f>C43+C35</f>
        <v>31431297</v>
      </c>
      <c r="D44" s="30">
        <f>D43+D35</f>
        <v>43492202</v>
      </c>
      <c r="E44" s="30">
        <f>E43+E35</f>
        <v>45885581</v>
      </c>
      <c r="F44" s="30">
        <f>F43+F35</f>
        <v>50404706</v>
      </c>
    </row>
    <row r="45" spans="1:6" ht="15">
      <c r="A45" s="64" t="s">
        <v>54</v>
      </c>
      <c r="B45" s="64"/>
      <c r="C45" s="64"/>
      <c r="D45" s="64"/>
      <c r="E45" s="64"/>
      <c r="F45" s="64"/>
    </row>
    <row r="46" spans="1:6" ht="15">
      <c r="A46" s="5" t="s">
        <v>17</v>
      </c>
      <c r="B46" s="7" t="s">
        <v>11</v>
      </c>
      <c r="C46" s="9"/>
      <c r="D46" s="9"/>
      <c r="E46" s="9"/>
      <c r="F46" s="9"/>
    </row>
    <row r="47" spans="1:6" ht="15">
      <c r="A47" s="24" t="s">
        <v>19</v>
      </c>
      <c r="B47" s="18" t="s">
        <v>55</v>
      </c>
      <c r="C47" s="45">
        <v>380768</v>
      </c>
      <c r="D47" s="45">
        <v>475510</v>
      </c>
      <c r="E47" s="45">
        <v>508749</v>
      </c>
      <c r="F47" s="45">
        <v>542645</v>
      </c>
    </row>
    <row r="48" spans="1:6" ht="15">
      <c r="A48" s="17" t="s">
        <v>21</v>
      </c>
      <c r="B48" s="14" t="s">
        <v>56</v>
      </c>
      <c r="C48" s="8"/>
      <c r="D48" s="8"/>
      <c r="E48" s="8"/>
      <c r="F48" s="8"/>
    </row>
    <row r="49" spans="1:6" ht="30">
      <c r="A49" s="37" t="s">
        <v>32</v>
      </c>
      <c r="B49" s="36" t="s">
        <v>57</v>
      </c>
      <c r="C49" s="21">
        <v>12615</v>
      </c>
      <c r="D49" s="21">
        <v>13860</v>
      </c>
      <c r="E49" s="21">
        <v>13860</v>
      </c>
      <c r="F49" s="21">
        <v>16147</v>
      </c>
    </row>
    <row r="50" spans="1:6" ht="15">
      <c r="A50" s="37" t="s">
        <v>34</v>
      </c>
      <c r="B50" s="14" t="s">
        <v>58</v>
      </c>
      <c r="C50" s="9"/>
      <c r="D50" s="9"/>
      <c r="E50" s="9"/>
      <c r="F50" s="9"/>
    </row>
    <row r="51" spans="1:6" ht="15">
      <c r="A51" s="37"/>
      <c r="B51" s="14" t="s">
        <v>59</v>
      </c>
      <c r="C51" s="21">
        <v>77536</v>
      </c>
      <c r="D51" s="21">
        <v>85903</v>
      </c>
      <c r="E51" s="21">
        <v>102250</v>
      </c>
      <c r="F51" s="21">
        <v>127332</v>
      </c>
    </row>
    <row r="52" spans="1:6" ht="30">
      <c r="A52" s="46" t="s">
        <v>36</v>
      </c>
      <c r="B52" s="36" t="s">
        <v>60</v>
      </c>
      <c r="C52" s="21">
        <v>241159</v>
      </c>
      <c r="D52" s="21">
        <v>300002</v>
      </c>
      <c r="E52" s="21">
        <v>317471</v>
      </c>
      <c r="F52" s="21">
        <v>446613</v>
      </c>
    </row>
    <row r="53" spans="1:6" ht="15">
      <c r="A53" s="67" t="s">
        <v>61</v>
      </c>
      <c r="B53" s="67"/>
      <c r="C53" s="30">
        <f>SUM(C49:C52)</f>
        <v>331310</v>
      </c>
      <c r="D53" s="30">
        <f>SUM(D49:D52)</f>
        <v>399765</v>
      </c>
      <c r="E53" s="30">
        <f>SUM(E49:E52)</f>
        <v>433581</v>
      </c>
      <c r="F53" s="30">
        <f>SUM(F49:F52)</f>
        <v>590092</v>
      </c>
    </row>
    <row r="54" spans="1:6" ht="0.75" customHeight="1">
      <c r="A54" s="47"/>
      <c r="B54" s="47"/>
      <c r="C54" s="9"/>
      <c r="D54" s="9"/>
      <c r="E54" s="9"/>
      <c r="F54" s="9"/>
    </row>
    <row r="55" spans="1:6" ht="15">
      <c r="A55" s="48" t="s">
        <v>30</v>
      </c>
      <c r="B55" s="49" t="s">
        <v>62</v>
      </c>
      <c r="C55" s="31">
        <v>1987696</v>
      </c>
      <c r="D55" s="31">
        <v>2041537</v>
      </c>
      <c r="E55" s="31">
        <v>1915591</v>
      </c>
      <c r="F55" s="31">
        <v>2133783</v>
      </c>
    </row>
    <row r="56" spans="1:6" ht="15">
      <c r="A56" s="48" t="s">
        <v>63</v>
      </c>
      <c r="B56" s="49" t="s">
        <v>64</v>
      </c>
      <c r="C56" s="31">
        <v>2484922</v>
      </c>
      <c r="D56" s="31">
        <v>3141475</v>
      </c>
      <c r="E56" s="31">
        <v>2831084</v>
      </c>
      <c r="F56" s="31">
        <v>3514604</v>
      </c>
    </row>
    <row r="57" spans="1:6" ht="30">
      <c r="A57" s="50" t="s">
        <v>65</v>
      </c>
      <c r="B57" s="36" t="s">
        <v>66</v>
      </c>
      <c r="C57" s="21">
        <v>10620747</v>
      </c>
      <c r="D57" s="21">
        <v>10981898</v>
      </c>
      <c r="E57" s="21">
        <v>11106156</v>
      </c>
      <c r="F57" s="21">
        <v>9835659</v>
      </c>
    </row>
    <row r="58" spans="1:6" s="40" customFormat="1" ht="14.25">
      <c r="A58" s="62" t="s">
        <v>67</v>
      </c>
      <c r="B58" s="62"/>
      <c r="C58" s="30">
        <f>SUM(C54:C57)+C53+C47</f>
        <v>15805443</v>
      </c>
      <c r="D58" s="30">
        <f>SUM(D54:D57)+D53+D47</f>
        <v>17040185</v>
      </c>
      <c r="E58" s="30">
        <f>SUM(E54:E57)+E53+E47</f>
        <v>16795161</v>
      </c>
      <c r="F58" s="30">
        <f>SUM(F54:F57)+F53+F47</f>
        <v>16616783</v>
      </c>
    </row>
    <row r="59" spans="1:6" ht="15.75" customHeight="1">
      <c r="A59" s="2" t="s">
        <v>68</v>
      </c>
      <c r="B59" s="51" t="s">
        <v>9</v>
      </c>
      <c r="C59" s="12"/>
      <c r="D59" s="12"/>
      <c r="E59" s="12"/>
      <c r="F59" s="12"/>
    </row>
    <row r="60" spans="1:6" ht="15">
      <c r="A60" s="48" t="s">
        <v>19</v>
      </c>
      <c r="B60" s="49" t="s">
        <v>69</v>
      </c>
      <c r="C60" s="31">
        <v>5539504</v>
      </c>
      <c r="D60" s="31">
        <v>4383766</v>
      </c>
      <c r="E60" s="31">
        <v>5000380</v>
      </c>
      <c r="F60" s="31">
        <v>5400935</v>
      </c>
    </row>
    <row r="61" spans="1:6" ht="15">
      <c r="A61" s="48" t="s">
        <v>21</v>
      </c>
      <c r="B61" s="49" t="s">
        <v>70</v>
      </c>
      <c r="C61" s="31">
        <v>1185556</v>
      </c>
      <c r="D61" s="31">
        <v>1159403</v>
      </c>
      <c r="E61" s="31">
        <v>1293317</v>
      </c>
      <c r="F61" s="31">
        <v>1413621</v>
      </c>
    </row>
    <row r="62" spans="1:6" ht="30">
      <c r="A62" s="50" t="s">
        <v>30</v>
      </c>
      <c r="B62" s="49" t="s">
        <v>71</v>
      </c>
      <c r="C62" s="31">
        <v>670470</v>
      </c>
      <c r="D62" s="31">
        <v>514896</v>
      </c>
      <c r="E62" s="31">
        <v>779719</v>
      </c>
      <c r="F62" s="31">
        <v>2043319</v>
      </c>
    </row>
    <row r="63" spans="1:6" ht="15">
      <c r="A63" s="48" t="s">
        <v>63</v>
      </c>
      <c r="B63" s="49" t="s">
        <v>72</v>
      </c>
      <c r="C63" s="31">
        <v>55872</v>
      </c>
      <c r="D63" s="31">
        <v>57328</v>
      </c>
      <c r="E63" s="31">
        <v>53000</v>
      </c>
      <c r="F63" s="31">
        <v>113692</v>
      </c>
    </row>
    <row r="64" spans="1:6" ht="30">
      <c r="A64" s="48" t="s">
        <v>65</v>
      </c>
      <c r="B64" s="36" t="s">
        <v>73</v>
      </c>
      <c r="C64" s="21">
        <v>133128</v>
      </c>
      <c r="D64" s="21">
        <v>271610</v>
      </c>
      <c r="E64" s="21">
        <v>295121</v>
      </c>
      <c r="F64" s="21">
        <v>416078</v>
      </c>
    </row>
    <row r="65" spans="1:6" ht="15">
      <c r="A65" s="50" t="s">
        <v>74</v>
      </c>
      <c r="B65" s="36" t="s">
        <v>10</v>
      </c>
      <c r="C65" s="21">
        <v>35844</v>
      </c>
      <c r="D65" s="21">
        <v>27896</v>
      </c>
      <c r="E65" s="21">
        <v>39675</v>
      </c>
      <c r="F65" s="21">
        <v>65473</v>
      </c>
    </row>
    <row r="66" spans="1:6" ht="15">
      <c r="A66" s="50" t="s">
        <v>75</v>
      </c>
      <c r="B66" s="36" t="s">
        <v>76</v>
      </c>
      <c r="C66" s="21">
        <v>438215</v>
      </c>
      <c r="D66" s="21">
        <v>740713</v>
      </c>
      <c r="E66" s="21">
        <v>3062963</v>
      </c>
      <c r="F66" s="21">
        <v>877245</v>
      </c>
    </row>
    <row r="67" spans="1:6" ht="15">
      <c r="A67" s="50" t="s">
        <v>77</v>
      </c>
      <c r="B67" s="36" t="s">
        <v>78</v>
      </c>
      <c r="C67" s="21">
        <v>105738</v>
      </c>
      <c r="D67" s="21">
        <v>100700</v>
      </c>
      <c r="E67" s="21">
        <v>179475</v>
      </c>
      <c r="F67" s="21">
        <v>188034</v>
      </c>
    </row>
    <row r="68" spans="1:6" s="40" customFormat="1" ht="17.25" customHeight="1" thickBot="1">
      <c r="A68" s="70" t="s">
        <v>79</v>
      </c>
      <c r="B68" s="70"/>
      <c r="C68" s="26">
        <f>SUM(C60:C67)</f>
        <v>8164327</v>
      </c>
      <c r="D68" s="26">
        <f>SUM(D60:D67)</f>
        <v>7256312</v>
      </c>
      <c r="E68" s="26">
        <f>SUM(E60:E67)</f>
        <v>10703650</v>
      </c>
      <c r="F68" s="26">
        <f>SUM(F60:F67)</f>
        <v>10518397</v>
      </c>
    </row>
    <row r="69" spans="1:6" ht="15.75" thickTop="1">
      <c r="A69" s="5" t="s">
        <v>80</v>
      </c>
      <c r="B69" s="7" t="s">
        <v>81</v>
      </c>
      <c r="C69" s="9"/>
      <c r="D69" s="9"/>
      <c r="E69" s="9"/>
      <c r="F69" s="9"/>
    </row>
    <row r="70" spans="1:6" ht="13.5" customHeight="1">
      <c r="A70" s="17" t="s">
        <v>19</v>
      </c>
      <c r="B70" s="14" t="s">
        <v>82</v>
      </c>
      <c r="C70" s="21">
        <v>2060774</v>
      </c>
      <c r="D70" s="21">
        <v>2346702</v>
      </c>
      <c r="E70" s="21">
        <v>2857858</v>
      </c>
      <c r="F70" s="21">
        <v>2838525</v>
      </c>
    </row>
    <row r="71" spans="1:6" ht="13.5" customHeight="1">
      <c r="A71" s="17" t="s">
        <v>21</v>
      </c>
      <c r="B71" s="14" t="s">
        <v>83</v>
      </c>
      <c r="C71" s="21">
        <v>417244</v>
      </c>
      <c r="D71" s="21">
        <v>1193356</v>
      </c>
      <c r="E71" s="21">
        <v>772257</v>
      </c>
      <c r="F71" s="21">
        <v>1114297</v>
      </c>
    </row>
    <row r="72" spans="1:6" ht="13.5" customHeight="1">
      <c r="A72" s="24" t="s">
        <v>30</v>
      </c>
      <c r="B72" s="18" t="s">
        <v>84</v>
      </c>
      <c r="C72" s="19">
        <v>4648</v>
      </c>
      <c r="D72" s="19">
        <v>10000</v>
      </c>
      <c r="E72" s="19">
        <v>10000</v>
      </c>
      <c r="F72" s="19">
        <v>10000</v>
      </c>
    </row>
    <row r="73" spans="1:6" ht="13.5" customHeight="1">
      <c r="A73" s="24" t="s">
        <v>63</v>
      </c>
      <c r="B73" s="18" t="s">
        <v>85</v>
      </c>
      <c r="C73" s="31">
        <v>435726</v>
      </c>
      <c r="D73" s="31">
        <v>1468690</v>
      </c>
      <c r="E73" s="31">
        <v>1400302</v>
      </c>
      <c r="F73" s="31">
        <v>1478540</v>
      </c>
    </row>
    <row r="74" spans="1:6" ht="13.5" customHeight="1">
      <c r="A74" s="24" t="s">
        <v>65</v>
      </c>
      <c r="B74" s="18" t="s">
        <v>86</v>
      </c>
      <c r="C74" s="31">
        <v>770338</v>
      </c>
      <c r="D74" s="31">
        <v>835853</v>
      </c>
      <c r="E74" s="31">
        <v>989161</v>
      </c>
      <c r="F74" s="31">
        <v>968755</v>
      </c>
    </row>
    <row r="75" spans="1:6" ht="13.5" customHeight="1">
      <c r="A75" s="17" t="s">
        <v>74</v>
      </c>
      <c r="B75" s="14" t="s">
        <v>87</v>
      </c>
      <c r="C75" s="21">
        <v>208167</v>
      </c>
      <c r="D75" s="21">
        <v>171586</v>
      </c>
      <c r="E75" s="21">
        <v>470573</v>
      </c>
      <c r="F75" s="21">
        <v>248590</v>
      </c>
    </row>
    <row r="76" spans="1:6" ht="15">
      <c r="A76" s="24" t="s">
        <v>75</v>
      </c>
      <c r="B76" s="18" t="s">
        <v>88</v>
      </c>
      <c r="C76" s="31">
        <v>827649</v>
      </c>
      <c r="D76" s="31">
        <v>871115</v>
      </c>
      <c r="E76" s="31">
        <v>977727</v>
      </c>
      <c r="F76" s="31">
        <v>1038236</v>
      </c>
    </row>
    <row r="77" spans="1:6" ht="30">
      <c r="A77" s="24" t="s">
        <v>32</v>
      </c>
      <c r="B77" s="49" t="s">
        <v>89</v>
      </c>
      <c r="C77" s="31">
        <v>26484</v>
      </c>
      <c r="D77" s="31">
        <v>16584</v>
      </c>
      <c r="E77" s="31">
        <v>27515</v>
      </c>
      <c r="F77" s="31">
        <v>28313</v>
      </c>
    </row>
    <row r="78" spans="1:6" ht="13.5" customHeight="1">
      <c r="A78" s="22" t="s">
        <v>90</v>
      </c>
      <c r="B78" s="23" t="s">
        <v>91</v>
      </c>
      <c r="C78" s="20">
        <v>225112</v>
      </c>
      <c r="D78" s="20">
        <v>793989</v>
      </c>
      <c r="E78" s="20">
        <v>260071</v>
      </c>
      <c r="F78" s="20">
        <v>340952</v>
      </c>
    </row>
    <row r="79" spans="1:6" s="40" customFormat="1" ht="14.25">
      <c r="A79" s="62" t="s">
        <v>92</v>
      </c>
      <c r="B79" s="62"/>
      <c r="C79" s="30">
        <f>SUM(C69:C78)</f>
        <v>4976142</v>
      </c>
      <c r="D79" s="30">
        <f>SUM(D69:D78)</f>
        <v>7707875</v>
      </c>
      <c r="E79" s="30">
        <f>SUM(E69:E78)</f>
        <v>7765464</v>
      </c>
      <c r="F79" s="30">
        <f>SUM(F69:F78)</f>
        <v>8066208</v>
      </c>
    </row>
    <row r="80" spans="1:6" s="40" customFormat="1" ht="28.5">
      <c r="A80" s="5" t="s">
        <v>93</v>
      </c>
      <c r="B80" s="52" t="s">
        <v>94</v>
      </c>
      <c r="C80" s="25">
        <v>129401</v>
      </c>
      <c r="D80" s="25">
        <v>327873</v>
      </c>
      <c r="E80" s="25">
        <v>326085</v>
      </c>
      <c r="F80" s="20">
        <v>498823</v>
      </c>
    </row>
    <row r="81" spans="1:6" s="40" customFormat="1" ht="14.25">
      <c r="A81" s="74" t="s">
        <v>95</v>
      </c>
      <c r="B81" s="74"/>
      <c r="C81" s="30">
        <f>C79+C68+C58+C80</f>
        <v>29075313</v>
      </c>
      <c r="D81" s="30">
        <f>D79+D68+D58+D80</f>
        <v>32332245</v>
      </c>
      <c r="E81" s="30">
        <f>E79+E68+E58+E80</f>
        <v>35590360</v>
      </c>
      <c r="F81" s="30">
        <f>F79+F68+F58+F80</f>
        <v>35700211</v>
      </c>
    </row>
    <row r="82" spans="1:6" s="40" customFormat="1" ht="7.5" customHeight="1">
      <c r="A82" s="3"/>
      <c r="B82" s="3"/>
      <c r="C82" s="4"/>
      <c r="D82" s="4"/>
      <c r="E82" s="4"/>
      <c r="F82" s="4"/>
    </row>
    <row r="83" spans="1:6" ht="15">
      <c r="A83" s="61" t="s">
        <v>96</v>
      </c>
      <c r="B83" s="61"/>
      <c r="C83" s="61"/>
      <c r="D83" s="61"/>
      <c r="E83" s="61"/>
      <c r="F83" s="61"/>
    </row>
    <row r="84" spans="1:6" ht="7.5" customHeight="1">
      <c r="A84" s="17"/>
      <c r="B84" s="14"/>
      <c r="C84" s="9"/>
      <c r="D84" s="9"/>
      <c r="E84" s="9"/>
      <c r="F84" s="9"/>
    </row>
    <row r="85" spans="1:6" ht="30">
      <c r="A85" s="17" t="s">
        <v>97</v>
      </c>
      <c r="B85" s="36" t="s">
        <v>98</v>
      </c>
      <c r="C85" s="21">
        <v>566643</v>
      </c>
      <c r="D85" s="21">
        <v>311305</v>
      </c>
      <c r="E85" s="21">
        <v>397166</v>
      </c>
      <c r="F85" s="21">
        <v>1801739</v>
      </c>
    </row>
    <row r="86" spans="1:6" ht="15">
      <c r="A86" s="17" t="s">
        <v>68</v>
      </c>
      <c r="B86" s="14" t="s">
        <v>99</v>
      </c>
      <c r="C86" s="21">
        <v>1658504</v>
      </c>
      <c r="D86" s="21">
        <v>4869431</v>
      </c>
      <c r="E86" s="21">
        <v>5238308</v>
      </c>
      <c r="F86" s="21">
        <v>5976334</v>
      </c>
    </row>
    <row r="87" spans="1:6" ht="15">
      <c r="A87" s="17" t="s">
        <v>80</v>
      </c>
      <c r="B87" s="36" t="s">
        <v>100</v>
      </c>
      <c r="C87" s="21">
        <v>2285509</v>
      </c>
      <c r="D87" s="21">
        <v>5375524</v>
      </c>
      <c r="E87" s="21">
        <v>5540438</v>
      </c>
      <c r="F87" s="21">
        <v>6844800</v>
      </c>
    </row>
    <row r="88" spans="1:6" s="40" customFormat="1" ht="14.25">
      <c r="A88" s="62" t="s">
        <v>101</v>
      </c>
      <c r="B88" s="62"/>
      <c r="C88" s="30">
        <f>SUM(C85:C87)</f>
        <v>4510656</v>
      </c>
      <c r="D88" s="30">
        <f>SUM(D85:D87)</f>
        <v>10556260</v>
      </c>
      <c r="E88" s="30">
        <f>SUM(E85:E87)</f>
        <v>11175912</v>
      </c>
      <c r="F88" s="30">
        <f>SUM(F85:F87)</f>
        <v>14622873</v>
      </c>
    </row>
    <row r="89" spans="1:6" s="40" customFormat="1" ht="7.5" customHeight="1">
      <c r="A89" s="32"/>
      <c r="B89" s="53"/>
      <c r="C89" s="32"/>
      <c r="D89" s="32"/>
      <c r="E89" s="32"/>
      <c r="F89" s="32"/>
    </row>
    <row r="90" spans="1:6" ht="15">
      <c r="A90" s="3" t="s">
        <v>102</v>
      </c>
      <c r="B90" s="6" t="s">
        <v>103</v>
      </c>
      <c r="C90" s="12"/>
      <c r="D90" s="12"/>
      <c r="E90" s="12"/>
      <c r="F90" s="12"/>
    </row>
    <row r="91" spans="1:6" ht="15">
      <c r="A91" s="24"/>
      <c r="B91" s="18" t="s">
        <v>104</v>
      </c>
      <c r="C91" s="31">
        <v>513055</v>
      </c>
      <c r="D91" s="31">
        <v>473065</v>
      </c>
      <c r="E91" s="31">
        <v>448810</v>
      </c>
      <c r="F91" s="31">
        <v>623086</v>
      </c>
    </row>
    <row r="92" spans="1:6" ht="30">
      <c r="A92" s="22"/>
      <c r="B92" s="34" t="s">
        <v>105</v>
      </c>
      <c r="C92" s="20">
        <v>219281</v>
      </c>
      <c r="D92" s="20">
        <v>225109</v>
      </c>
      <c r="E92" s="20">
        <v>37756</v>
      </c>
      <c r="F92" s="20">
        <v>104536</v>
      </c>
    </row>
    <row r="93" spans="1:6" s="40" customFormat="1" ht="14.25">
      <c r="A93" s="62" t="s">
        <v>106</v>
      </c>
      <c r="B93" s="62"/>
      <c r="C93" s="27">
        <f>SUM(C91:C92)</f>
        <v>732336</v>
      </c>
      <c r="D93" s="27">
        <f>SUM(D91:D92)</f>
        <v>698174</v>
      </c>
      <c r="E93" s="27">
        <f>SUM(E91:E92)</f>
        <v>486566</v>
      </c>
      <c r="F93" s="27">
        <f>SUM(F91:F92)</f>
        <v>727622</v>
      </c>
    </row>
    <row r="94" spans="1:6" s="40" customFormat="1" ht="14.25">
      <c r="A94" s="54" t="s">
        <v>107</v>
      </c>
      <c r="B94" s="28" t="s">
        <v>108</v>
      </c>
      <c r="C94" s="55">
        <v>57500</v>
      </c>
      <c r="D94" s="56">
        <v>454000</v>
      </c>
      <c r="E94" s="56">
        <v>491735</v>
      </c>
      <c r="F94" s="56">
        <v>54000</v>
      </c>
    </row>
    <row r="95" spans="1:6" s="40" customFormat="1" ht="28.5">
      <c r="A95" s="54" t="s">
        <v>109</v>
      </c>
      <c r="B95" s="57" t="s">
        <v>110</v>
      </c>
      <c r="C95" s="29" t="s">
        <v>111</v>
      </c>
      <c r="D95" s="29" t="s">
        <v>111</v>
      </c>
      <c r="E95" s="29" t="s">
        <v>111</v>
      </c>
      <c r="F95" s="29" t="s">
        <v>111</v>
      </c>
    </row>
    <row r="96" spans="1:6" s="40" customFormat="1" ht="7.5" customHeight="1">
      <c r="A96" s="8"/>
      <c r="B96" s="53"/>
      <c r="C96" s="32"/>
      <c r="D96" s="32"/>
      <c r="E96" s="32"/>
      <c r="F96" s="32"/>
    </row>
    <row r="97" spans="1:6" s="40" customFormat="1" ht="30" customHeight="1" thickBot="1">
      <c r="A97" s="71" t="s">
        <v>112</v>
      </c>
      <c r="B97" s="72"/>
      <c r="C97" s="58">
        <f>C94+C93+C88+C81+C95</f>
        <v>34375805</v>
      </c>
      <c r="D97" s="58">
        <f>D94+D93+D88+D81+D95</f>
        <v>44040679</v>
      </c>
      <c r="E97" s="58">
        <f>E94+E93+E88+E81+E95</f>
        <v>47744573</v>
      </c>
      <c r="F97" s="58">
        <f>F94+F93+F88+F81+F95</f>
        <v>51104706</v>
      </c>
    </row>
    <row r="98" spans="1:6" ht="7.5" customHeight="1" thickTop="1">
      <c r="A98" s="59"/>
      <c r="B98" s="59"/>
      <c r="C98" s="59"/>
      <c r="D98" s="59"/>
      <c r="E98" s="59"/>
      <c r="F98" s="59"/>
    </row>
    <row r="99" spans="1:6" ht="15">
      <c r="A99" s="73" t="s">
        <v>113</v>
      </c>
      <c r="B99" s="73"/>
      <c r="C99" s="73"/>
      <c r="D99" s="73"/>
      <c r="E99" s="73"/>
      <c r="F99" s="73"/>
    </row>
    <row r="100" spans="1:6" ht="15">
      <c r="A100" s="73"/>
      <c r="B100" s="73"/>
      <c r="C100" s="73"/>
      <c r="D100" s="73"/>
      <c r="E100" s="73"/>
      <c r="F100" s="73"/>
    </row>
    <row r="101" spans="1:6" ht="27.75" customHeight="1">
      <c r="A101" s="73"/>
      <c r="B101" s="73"/>
      <c r="C101" s="73"/>
      <c r="D101" s="73"/>
      <c r="E101" s="73"/>
      <c r="F101" s="73"/>
    </row>
    <row r="102" spans="1:6" ht="15.75" thickBot="1">
      <c r="A102" s="60"/>
      <c r="B102" s="11"/>
      <c r="C102" s="11"/>
      <c r="D102" s="11"/>
      <c r="E102" s="11"/>
      <c r="F102" s="11"/>
    </row>
    <row r="103" spans="1:6" ht="15.75" thickTop="1">
      <c r="A103" s="9"/>
      <c r="B103" s="9"/>
      <c r="C103" s="9"/>
      <c r="D103" s="9"/>
      <c r="E103" s="9"/>
      <c r="F103" s="9"/>
    </row>
    <row r="104" spans="1:6" ht="15">
      <c r="A104" s="9"/>
      <c r="B104" s="9"/>
      <c r="C104" s="9"/>
      <c r="D104" s="9"/>
      <c r="E104" s="9"/>
      <c r="F104" s="9"/>
    </row>
    <row r="105" spans="1:6" ht="15">
      <c r="A105" s="9"/>
      <c r="B105" s="9"/>
      <c r="C105" s="9"/>
      <c r="D105" s="9"/>
      <c r="E105" s="9"/>
      <c r="F105" s="9"/>
    </row>
    <row r="106" spans="1:8" s="1" customFormat="1" ht="15">
      <c r="A106" s="9"/>
      <c r="B106" s="9"/>
      <c r="C106" s="9"/>
      <c r="D106" s="9"/>
      <c r="E106" s="9"/>
      <c r="F106" s="9"/>
      <c r="G106" s="10"/>
      <c r="H106" s="10"/>
    </row>
    <row r="107" spans="1:8" s="1" customFormat="1" ht="15">
      <c r="A107" s="9"/>
      <c r="B107" s="9"/>
      <c r="C107" s="9"/>
      <c r="D107" s="9"/>
      <c r="E107" s="9"/>
      <c r="F107" s="9"/>
      <c r="G107" s="10"/>
      <c r="H107" s="10"/>
    </row>
    <row r="108" spans="1:8" s="1" customFormat="1" ht="15">
      <c r="A108" s="9"/>
      <c r="B108" s="9"/>
      <c r="C108" s="9"/>
      <c r="D108" s="9"/>
      <c r="E108" s="9"/>
      <c r="F108" s="9"/>
      <c r="G108" s="10"/>
      <c r="H108" s="10"/>
    </row>
    <row r="109" spans="1:8" s="1" customFormat="1" ht="15">
      <c r="A109" s="9"/>
      <c r="B109" s="9"/>
      <c r="C109" s="9"/>
      <c r="D109" s="9"/>
      <c r="E109" s="9"/>
      <c r="F109" s="9"/>
      <c r="G109" s="10"/>
      <c r="H109" s="10"/>
    </row>
    <row r="110" spans="1:8" s="1" customFormat="1" ht="15">
      <c r="A110" s="9"/>
      <c r="B110" s="9"/>
      <c r="C110" s="9"/>
      <c r="D110" s="9"/>
      <c r="E110" s="9"/>
      <c r="F110" s="9"/>
      <c r="G110" s="10"/>
      <c r="H110" s="10"/>
    </row>
    <row r="111" spans="1:8" s="1" customFormat="1" ht="15">
      <c r="A111" s="9"/>
      <c r="B111" s="9"/>
      <c r="C111" s="9"/>
      <c r="D111" s="9"/>
      <c r="E111" s="9"/>
      <c r="F111" s="9"/>
      <c r="G111" s="10"/>
      <c r="H111" s="10"/>
    </row>
    <row r="112" spans="1:8" s="1" customFormat="1" ht="15">
      <c r="A112" s="9"/>
      <c r="B112" s="9"/>
      <c r="C112" s="9"/>
      <c r="D112" s="9"/>
      <c r="E112" s="9"/>
      <c r="F112" s="9"/>
      <c r="G112" s="10"/>
      <c r="H112" s="10"/>
    </row>
    <row r="113" spans="1:8" s="1" customFormat="1" ht="15">
      <c r="A113" s="9"/>
      <c r="B113" s="9"/>
      <c r="C113" s="9"/>
      <c r="D113" s="9"/>
      <c r="E113" s="9"/>
      <c r="F113" s="9"/>
      <c r="G113" s="10"/>
      <c r="H113" s="10"/>
    </row>
    <row r="114" spans="1:8" s="1" customFormat="1" ht="15">
      <c r="A114" s="9"/>
      <c r="B114" s="9"/>
      <c r="C114" s="9"/>
      <c r="D114" s="9"/>
      <c r="E114" s="9"/>
      <c r="F114" s="9"/>
      <c r="G114" s="10"/>
      <c r="H114" s="10"/>
    </row>
    <row r="115" spans="1:8" s="1" customFormat="1" ht="15">
      <c r="A115" s="9"/>
      <c r="B115" s="9"/>
      <c r="C115" s="9"/>
      <c r="D115" s="9"/>
      <c r="E115" s="9"/>
      <c r="F115" s="9"/>
      <c r="G115" s="10"/>
      <c r="H115" s="10"/>
    </row>
    <row r="116" spans="1:8" s="1" customFormat="1" ht="15">
      <c r="A116" s="9"/>
      <c r="B116" s="9"/>
      <c r="C116" s="9"/>
      <c r="D116" s="9"/>
      <c r="E116" s="9"/>
      <c r="F116" s="9"/>
      <c r="G116" s="10"/>
      <c r="H116" s="10"/>
    </row>
    <row r="117" spans="1:8" s="1" customFormat="1" ht="15">
      <c r="A117" s="9"/>
      <c r="B117" s="9"/>
      <c r="C117" s="9"/>
      <c r="D117" s="9"/>
      <c r="E117" s="9"/>
      <c r="F117" s="9"/>
      <c r="G117" s="10"/>
      <c r="H117" s="10"/>
    </row>
    <row r="118" spans="1:8" s="1" customFormat="1" ht="15">
      <c r="A118" s="9"/>
      <c r="B118" s="9"/>
      <c r="C118" s="9"/>
      <c r="D118" s="9"/>
      <c r="E118" s="9"/>
      <c r="F118" s="9"/>
      <c r="G118" s="10"/>
      <c r="H118" s="10"/>
    </row>
    <row r="119" spans="1:8" s="1" customFormat="1" ht="15">
      <c r="A119" s="9"/>
      <c r="B119" s="9"/>
      <c r="C119" s="9"/>
      <c r="D119" s="9"/>
      <c r="E119" s="9"/>
      <c r="F119" s="9"/>
      <c r="G119" s="10"/>
      <c r="H119" s="10"/>
    </row>
    <row r="120" spans="1:8" s="1" customFormat="1" ht="15">
      <c r="A120" s="9"/>
      <c r="B120" s="9"/>
      <c r="C120" s="9"/>
      <c r="D120" s="9"/>
      <c r="E120" s="9"/>
      <c r="F120" s="9"/>
      <c r="G120" s="10"/>
      <c r="H120" s="10"/>
    </row>
    <row r="121" spans="1:8" s="1" customFormat="1" ht="15">
      <c r="A121" s="9"/>
      <c r="B121" s="9"/>
      <c r="C121" s="9"/>
      <c r="D121" s="9"/>
      <c r="E121" s="9"/>
      <c r="F121" s="9"/>
      <c r="G121" s="10"/>
      <c r="H121" s="10"/>
    </row>
    <row r="122" spans="1:8" s="1" customFormat="1" ht="15">
      <c r="A122" s="9"/>
      <c r="B122" s="9"/>
      <c r="C122" s="9"/>
      <c r="D122" s="9"/>
      <c r="E122" s="9"/>
      <c r="F122" s="9"/>
      <c r="G122" s="10"/>
      <c r="H122" s="10"/>
    </row>
    <row r="123" spans="1:8" s="1" customFormat="1" ht="15">
      <c r="A123" s="9"/>
      <c r="B123" s="9"/>
      <c r="C123" s="9"/>
      <c r="D123" s="9"/>
      <c r="E123" s="9"/>
      <c r="F123" s="9"/>
      <c r="G123" s="10"/>
      <c r="H123" s="10"/>
    </row>
    <row r="124" spans="1:8" s="1" customFormat="1" ht="15">
      <c r="A124" s="9"/>
      <c r="B124" s="9"/>
      <c r="C124" s="9"/>
      <c r="D124" s="9"/>
      <c r="E124" s="9"/>
      <c r="F124" s="9"/>
      <c r="G124" s="10"/>
      <c r="H124" s="10"/>
    </row>
    <row r="125" spans="1:8" s="1" customFormat="1" ht="15">
      <c r="A125" s="9"/>
      <c r="B125" s="9"/>
      <c r="C125" s="9"/>
      <c r="D125" s="9"/>
      <c r="E125" s="9"/>
      <c r="F125" s="9"/>
      <c r="G125" s="10"/>
      <c r="H125" s="10"/>
    </row>
    <row r="126" spans="1:8" s="1" customFormat="1" ht="15">
      <c r="A126" s="9"/>
      <c r="B126" s="9"/>
      <c r="C126" s="9"/>
      <c r="D126" s="9"/>
      <c r="E126" s="9"/>
      <c r="F126" s="9"/>
      <c r="G126" s="10"/>
      <c r="H126" s="10"/>
    </row>
    <row r="127" spans="1:8" s="1" customFormat="1" ht="15">
      <c r="A127" s="9"/>
      <c r="B127" s="9"/>
      <c r="C127" s="9"/>
      <c r="D127" s="9"/>
      <c r="E127" s="9"/>
      <c r="F127" s="9"/>
      <c r="G127" s="10"/>
      <c r="H127" s="10"/>
    </row>
    <row r="128" spans="1:8" s="1" customFormat="1" ht="15">
      <c r="A128" s="9"/>
      <c r="B128" s="9"/>
      <c r="C128" s="9"/>
      <c r="D128" s="9"/>
      <c r="E128" s="9"/>
      <c r="F128" s="9"/>
      <c r="G128" s="10"/>
      <c r="H128" s="10"/>
    </row>
    <row r="129" spans="1:8" s="1" customFormat="1" ht="15">
      <c r="A129" s="9"/>
      <c r="B129" s="9"/>
      <c r="C129" s="9"/>
      <c r="D129" s="9"/>
      <c r="E129" s="9"/>
      <c r="F129" s="9"/>
      <c r="G129" s="10"/>
      <c r="H129" s="10"/>
    </row>
    <row r="130" spans="1:8" s="1" customFormat="1" ht="15">
      <c r="A130" s="9"/>
      <c r="B130" s="9"/>
      <c r="C130" s="9"/>
      <c r="D130" s="9"/>
      <c r="E130" s="9"/>
      <c r="F130" s="9"/>
      <c r="G130" s="10"/>
      <c r="H130" s="10"/>
    </row>
    <row r="131" spans="1:8" s="1" customFormat="1" ht="15">
      <c r="A131" s="9"/>
      <c r="B131" s="9"/>
      <c r="C131" s="9"/>
      <c r="D131" s="9"/>
      <c r="E131" s="9"/>
      <c r="F131" s="9"/>
      <c r="G131" s="10"/>
      <c r="H131" s="10"/>
    </row>
    <row r="132" spans="1:8" s="1" customFormat="1" ht="15">
      <c r="A132" s="9"/>
      <c r="B132" s="9"/>
      <c r="C132" s="9"/>
      <c r="D132" s="9"/>
      <c r="E132" s="9"/>
      <c r="F132" s="9"/>
      <c r="G132" s="10"/>
      <c r="H132" s="10"/>
    </row>
    <row r="133" spans="1:8" s="1" customFormat="1" ht="15">
      <c r="A133" s="9"/>
      <c r="B133" s="9"/>
      <c r="C133" s="9"/>
      <c r="D133" s="9"/>
      <c r="E133" s="9"/>
      <c r="F133" s="9"/>
      <c r="G133" s="10"/>
      <c r="H133" s="10"/>
    </row>
    <row r="134" spans="1:8" s="1" customFormat="1" ht="15">
      <c r="A134" s="9"/>
      <c r="B134" s="9"/>
      <c r="C134" s="9"/>
      <c r="D134" s="9"/>
      <c r="E134" s="9"/>
      <c r="F134" s="9"/>
      <c r="G134" s="10"/>
      <c r="H134" s="10"/>
    </row>
    <row r="135" spans="1:8" s="1" customFormat="1" ht="15">
      <c r="A135" s="9"/>
      <c r="B135" s="9"/>
      <c r="C135" s="9"/>
      <c r="D135" s="9"/>
      <c r="E135" s="9"/>
      <c r="F135" s="9"/>
      <c r="G135" s="10"/>
      <c r="H135" s="10"/>
    </row>
    <row r="136" spans="1:8" s="1" customFormat="1" ht="15">
      <c r="A136" s="9"/>
      <c r="B136" s="9"/>
      <c r="C136" s="9"/>
      <c r="D136" s="9"/>
      <c r="E136" s="9"/>
      <c r="F136" s="9"/>
      <c r="G136" s="10"/>
      <c r="H136" s="10"/>
    </row>
    <row r="137" spans="1:8" s="1" customFormat="1" ht="15">
      <c r="A137" s="9"/>
      <c r="B137" s="9"/>
      <c r="C137" s="9"/>
      <c r="D137" s="9"/>
      <c r="E137" s="9"/>
      <c r="F137" s="9"/>
      <c r="G137" s="10"/>
      <c r="H137" s="10"/>
    </row>
    <row r="138" spans="1:8" s="1" customFormat="1" ht="15">
      <c r="A138" s="9"/>
      <c r="B138" s="9"/>
      <c r="C138" s="9"/>
      <c r="D138" s="9"/>
      <c r="E138" s="9"/>
      <c r="F138" s="9"/>
      <c r="G138" s="10"/>
      <c r="H138" s="10"/>
    </row>
    <row r="139" spans="1:8" s="1" customFormat="1" ht="15">
      <c r="A139" s="9"/>
      <c r="B139" s="9"/>
      <c r="C139" s="9"/>
      <c r="D139" s="9"/>
      <c r="E139" s="9"/>
      <c r="F139" s="9"/>
      <c r="G139" s="10"/>
      <c r="H139" s="10"/>
    </row>
    <row r="140" spans="1:8" s="1" customFormat="1" ht="15">
      <c r="A140" s="9"/>
      <c r="B140" s="9"/>
      <c r="C140" s="9"/>
      <c r="D140" s="9"/>
      <c r="E140" s="9"/>
      <c r="F140" s="9"/>
      <c r="G140" s="10"/>
      <c r="H140" s="10"/>
    </row>
    <row r="141" spans="1:8" s="1" customFormat="1" ht="15">
      <c r="A141" s="9"/>
      <c r="B141" s="9"/>
      <c r="C141" s="9"/>
      <c r="D141" s="9"/>
      <c r="E141" s="9"/>
      <c r="F141" s="9"/>
      <c r="G141" s="10"/>
      <c r="H141" s="10"/>
    </row>
    <row r="142" spans="1:8" s="1" customFormat="1" ht="15">
      <c r="A142" s="9"/>
      <c r="B142" s="9"/>
      <c r="C142" s="9"/>
      <c r="D142" s="9"/>
      <c r="E142" s="9"/>
      <c r="F142" s="9"/>
      <c r="G142" s="10"/>
      <c r="H142" s="10"/>
    </row>
    <row r="143" spans="1:8" s="1" customFormat="1" ht="15">
      <c r="A143" s="9"/>
      <c r="B143" s="9"/>
      <c r="C143" s="9"/>
      <c r="D143" s="9"/>
      <c r="E143" s="9"/>
      <c r="F143" s="9"/>
      <c r="G143" s="10"/>
      <c r="H143" s="10"/>
    </row>
    <row r="144" spans="1:8" s="1" customFormat="1" ht="15">
      <c r="A144" s="9"/>
      <c r="B144" s="9"/>
      <c r="C144" s="9"/>
      <c r="D144" s="9"/>
      <c r="E144" s="9"/>
      <c r="F144" s="9"/>
      <c r="G144" s="10"/>
      <c r="H144" s="10"/>
    </row>
    <row r="145" spans="1:8" s="1" customFormat="1" ht="15">
      <c r="A145" s="9"/>
      <c r="B145" s="9"/>
      <c r="C145" s="9"/>
      <c r="D145" s="9"/>
      <c r="E145" s="9"/>
      <c r="F145" s="9"/>
      <c r="G145" s="10"/>
      <c r="H145" s="10"/>
    </row>
    <row r="146" spans="1:8" s="1" customFormat="1" ht="15">
      <c r="A146" s="9"/>
      <c r="B146" s="9"/>
      <c r="C146" s="9"/>
      <c r="D146" s="9"/>
      <c r="E146" s="9"/>
      <c r="F146" s="9"/>
      <c r="G146" s="10"/>
      <c r="H146" s="10"/>
    </row>
    <row r="147" spans="1:8" s="1" customFormat="1" ht="15">
      <c r="A147" s="9"/>
      <c r="B147" s="9"/>
      <c r="C147" s="9"/>
      <c r="D147" s="9"/>
      <c r="E147" s="9"/>
      <c r="F147" s="9"/>
      <c r="G147" s="10"/>
      <c r="H147" s="10"/>
    </row>
    <row r="148" spans="1:8" s="1" customFormat="1" ht="15">
      <c r="A148" s="9"/>
      <c r="B148" s="9"/>
      <c r="C148" s="9"/>
      <c r="D148" s="9"/>
      <c r="E148" s="9"/>
      <c r="F148" s="9"/>
      <c r="G148" s="10"/>
      <c r="H148" s="10"/>
    </row>
    <row r="149" spans="1:8" s="1" customFormat="1" ht="15">
      <c r="A149" s="9"/>
      <c r="B149" s="9"/>
      <c r="C149" s="9"/>
      <c r="D149" s="9"/>
      <c r="E149" s="9"/>
      <c r="F149" s="9"/>
      <c r="G149" s="10"/>
      <c r="H149" s="10"/>
    </row>
    <row r="150" spans="1:8" s="1" customFormat="1" ht="15">
      <c r="A150" s="9"/>
      <c r="B150" s="9"/>
      <c r="C150" s="9"/>
      <c r="D150" s="9"/>
      <c r="E150" s="9"/>
      <c r="F150" s="9"/>
      <c r="G150" s="10"/>
      <c r="H150" s="10"/>
    </row>
    <row r="151" spans="1:8" s="1" customFormat="1" ht="15">
      <c r="A151" s="9"/>
      <c r="B151" s="9"/>
      <c r="C151" s="9"/>
      <c r="D151" s="9"/>
      <c r="E151" s="9"/>
      <c r="F151" s="9"/>
      <c r="G151" s="10"/>
      <c r="H151" s="10"/>
    </row>
    <row r="152" spans="1:8" s="1" customFormat="1" ht="15">
      <c r="A152" s="9"/>
      <c r="B152" s="9"/>
      <c r="C152" s="9"/>
      <c r="D152" s="9"/>
      <c r="E152" s="9"/>
      <c r="F152" s="9"/>
      <c r="G152" s="10"/>
      <c r="H152" s="10"/>
    </row>
    <row r="153" spans="1:8" s="1" customFormat="1" ht="15">
      <c r="A153" s="9"/>
      <c r="B153" s="9"/>
      <c r="C153" s="9"/>
      <c r="D153" s="9"/>
      <c r="E153" s="9"/>
      <c r="F153" s="9"/>
      <c r="G153" s="10"/>
      <c r="H153" s="10"/>
    </row>
    <row r="154" spans="1:8" s="1" customFormat="1" ht="15">
      <c r="A154" s="9"/>
      <c r="B154" s="9"/>
      <c r="C154" s="9"/>
      <c r="D154" s="9"/>
      <c r="E154" s="9"/>
      <c r="F154" s="9"/>
      <c r="G154" s="10"/>
      <c r="H154" s="10"/>
    </row>
    <row r="155" spans="1:8" s="1" customFormat="1" ht="15">
      <c r="A155" s="9"/>
      <c r="B155" s="9"/>
      <c r="C155" s="9"/>
      <c r="D155" s="9"/>
      <c r="E155" s="9"/>
      <c r="F155" s="9"/>
      <c r="G155" s="10"/>
      <c r="H155" s="10"/>
    </row>
    <row r="156" spans="1:8" s="1" customFormat="1" ht="15">
      <c r="A156" s="9"/>
      <c r="B156" s="9"/>
      <c r="C156" s="9"/>
      <c r="D156" s="9"/>
      <c r="E156" s="9"/>
      <c r="F156" s="9"/>
      <c r="G156" s="10"/>
      <c r="H156" s="10"/>
    </row>
    <row r="157" spans="1:8" s="1" customFormat="1" ht="15">
      <c r="A157" s="9"/>
      <c r="B157" s="9"/>
      <c r="C157" s="9"/>
      <c r="D157" s="9"/>
      <c r="E157" s="9"/>
      <c r="F157" s="9"/>
      <c r="G157" s="10"/>
      <c r="H157" s="10"/>
    </row>
    <row r="158" spans="1:8" s="1" customFormat="1" ht="15">
      <c r="A158" s="9"/>
      <c r="B158" s="9"/>
      <c r="C158" s="9"/>
      <c r="D158" s="9"/>
      <c r="E158" s="9"/>
      <c r="F158" s="9"/>
      <c r="G158" s="10"/>
      <c r="H158" s="10"/>
    </row>
    <row r="159" spans="1:8" s="1" customFormat="1" ht="15">
      <c r="A159" s="9"/>
      <c r="B159" s="9"/>
      <c r="C159" s="9"/>
      <c r="D159" s="9"/>
      <c r="E159" s="9"/>
      <c r="F159" s="9"/>
      <c r="G159" s="10"/>
      <c r="H159" s="10"/>
    </row>
    <row r="160" spans="1:8" s="1" customFormat="1" ht="15">
      <c r="A160" s="9"/>
      <c r="B160" s="9"/>
      <c r="C160" s="9"/>
      <c r="D160" s="9"/>
      <c r="E160" s="9"/>
      <c r="F160" s="9"/>
      <c r="G160" s="10"/>
      <c r="H160" s="10"/>
    </row>
    <row r="161" spans="1:8" s="1" customFormat="1" ht="15">
      <c r="A161" s="9"/>
      <c r="B161" s="9"/>
      <c r="C161" s="9"/>
      <c r="D161" s="9"/>
      <c r="E161" s="9"/>
      <c r="F161" s="9"/>
      <c r="G161" s="10"/>
      <c r="H161" s="10"/>
    </row>
    <row r="162" spans="1:8" s="1" customFormat="1" ht="15">
      <c r="A162" s="9"/>
      <c r="B162" s="9"/>
      <c r="C162" s="9"/>
      <c r="D162" s="9"/>
      <c r="E162" s="9"/>
      <c r="F162" s="9"/>
      <c r="G162" s="10"/>
      <c r="H162" s="10"/>
    </row>
    <row r="163" spans="1:8" s="1" customFormat="1" ht="15">
      <c r="A163" s="9"/>
      <c r="B163" s="9"/>
      <c r="C163" s="9"/>
      <c r="D163" s="9"/>
      <c r="E163" s="9"/>
      <c r="F163" s="9"/>
      <c r="G163" s="10"/>
      <c r="H163" s="10"/>
    </row>
    <row r="164" spans="1:8" s="1" customFormat="1" ht="15">
      <c r="A164" s="9"/>
      <c r="B164" s="9"/>
      <c r="C164" s="9"/>
      <c r="D164" s="9"/>
      <c r="E164" s="9"/>
      <c r="F164" s="9"/>
      <c r="G164" s="10"/>
      <c r="H164" s="10"/>
    </row>
  </sheetData>
  <sheetProtection selectLockedCells="1"/>
  <mergeCells count="23">
    <mergeCell ref="A93:B93"/>
    <mergeCell ref="A97:B97"/>
    <mergeCell ref="A99:F101"/>
    <mergeCell ref="A58:B58"/>
    <mergeCell ref="A68:B68"/>
    <mergeCell ref="A79:B79"/>
    <mergeCell ref="A81:B81"/>
    <mergeCell ref="A83:F83"/>
    <mergeCell ref="A88:B88"/>
    <mergeCell ref="A53:B53"/>
    <mergeCell ref="A5:F7"/>
    <mergeCell ref="A13:F13"/>
    <mergeCell ref="A15:F15"/>
    <mergeCell ref="A21:B21"/>
    <mergeCell ref="A30:B30"/>
    <mergeCell ref="A34:B34"/>
    <mergeCell ref="A35:B35"/>
    <mergeCell ref="A36:F36"/>
    <mergeCell ref="A43:B43"/>
    <mergeCell ref="A44:B44"/>
    <mergeCell ref="A45:F45"/>
    <mergeCell ref="A2:F2"/>
    <mergeCell ref="A3:F3"/>
  </mergeCells>
  <printOptions horizontalCentered="1"/>
  <pageMargins left="0.984251968503937" right="0.5118110236220472" top="0.5511811023622047" bottom="3.4645669291338583" header="0.2755905511811024" footer="2.9133858267716537"/>
  <pageSetup firstPageNumber="9" useFirstPageNumber="1" horizontalDpi="600" verticalDpi="600" orientation="portrait" paperSize="9" r:id="rId1"/>
  <headerFooter scaleWithDoc="0">
    <oddFooter>&amp;C&amp;"Times New Roman,Bold"&amp;11&amp;P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user</cp:lastModifiedBy>
  <cp:lastPrinted>2012-06-28T06:30:53Z</cp:lastPrinted>
  <dcterms:created xsi:type="dcterms:W3CDTF">2012-06-23T08:21:50Z</dcterms:created>
  <dcterms:modified xsi:type="dcterms:W3CDTF">2012-06-28T06:30:57Z</dcterms:modified>
  <cp:category/>
  <cp:version/>
  <cp:contentType/>
  <cp:contentStatus/>
</cp:coreProperties>
</file>